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Balance Sheet" sheetId="1" r:id="rId1"/>
    <sheet name="P &amp; L" sheetId="2" r:id="rId2"/>
    <sheet name="Stm of changes of equity" sheetId="3" r:id="rId3"/>
    <sheet name="Cashflow" sheetId="4" r:id="rId4"/>
  </sheets>
  <definedNames>
    <definedName name="_xlnm.Print_Area" localSheetId="0">'Balance Sheet'!$A$1:$G$61</definedName>
    <definedName name="_xlnm.Print_Area" localSheetId="3">'Cashflow'!$B$1:$E$69</definedName>
    <definedName name="_xlnm.Print_Area" localSheetId="1">'P &amp; L'!$A$1:$G$46</definedName>
    <definedName name="_xlnm.Print_Area" localSheetId="2">'Stm of changes of equity'!$B$1:$I$32</definedName>
  </definedNames>
  <calcPr fullCalcOnLoad="1"/>
</workbook>
</file>

<file path=xl/sharedStrings.xml><?xml version="1.0" encoding="utf-8"?>
<sst xmlns="http://schemas.openxmlformats.org/spreadsheetml/2006/main" count="186" uniqueCount="147">
  <si>
    <t>LII HEN INDUSTRIES BHD ( 301361-U)</t>
  </si>
  <si>
    <t>CONDENSED CONSOLIDATED BALANCE SHEETS</t>
  </si>
  <si>
    <t>AS AT</t>
  </si>
  <si>
    <t xml:space="preserve">END OF </t>
  </si>
  <si>
    <t>CURRENT</t>
  </si>
  <si>
    <t>QUARTER</t>
  </si>
  <si>
    <t>RM'000</t>
  </si>
  <si>
    <t>PRECEDING</t>
  </si>
  <si>
    <t>FINANCIAL</t>
  </si>
  <si>
    <t>YEAR ENDED</t>
  </si>
  <si>
    <t>UNAUDITED</t>
  </si>
  <si>
    <t>AUDITED</t>
  </si>
  <si>
    <t>Property, plant and equipment</t>
  </si>
  <si>
    <t>Investment property</t>
  </si>
  <si>
    <t>Long Term Investments</t>
  </si>
  <si>
    <t>Goodwill on consolidation</t>
  </si>
  <si>
    <t>Intangible Assets</t>
  </si>
  <si>
    <t>Current Liabilities</t>
  </si>
  <si>
    <t>Share Capital</t>
  </si>
  <si>
    <t>Minority Interest</t>
  </si>
  <si>
    <t>LII HEN  INDUSTRIES BHD ( 301361-U)</t>
  </si>
  <si>
    <t>The Board of Directors is pleased to announce the following :</t>
  </si>
  <si>
    <t xml:space="preserve">CURRENT </t>
  </si>
  <si>
    <t>YEAR</t>
  </si>
  <si>
    <t>CORRESPONDING</t>
  </si>
  <si>
    <t>TO DATE</t>
  </si>
  <si>
    <t>PERIOD</t>
  </si>
  <si>
    <t>Revenue</t>
  </si>
  <si>
    <t>Cost of sales</t>
  </si>
  <si>
    <t>Gross Profit</t>
  </si>
  <si>
    <t>Operating expenses</t>
  </si>
  <si>
    <t>Finance costs</t>
  </si>
  <si>
    <t>Taxation</t>
  </si>
  <si>
    <t>CONDENSED CONSOLIDATED STATEMENTS OF CHANGES IN EQUITY</t>
  </si>
  <si>
    <t>Share</t>
  </si>
  <si>
    <t>Capital</t>
  </si>
  <si>
    <t>Premium</t>
  </si>
  <si>
    <t>Retained</t>
  </si>
  <si>
    <t>Profit</t>
  </si>
  <si>
    <t>Total</t>
  </si>
  <si>
    <t>( The Condensed Consolidated Statements of Changes in Equity should be read in conjunction with the</t>
  </si>
  <si>
    <t>Cash Flow From Operating Activities</t>
  </si>
  <si>
    <t>Adjustments for :-</t>
  </si>
  <si>
    <t>Depreciation</t>
  </si>
  <si>
    <t>Interest expenses</t>
  </si>
  <si>
    <t>Interest income</t>
  </si>
  <si>
    <t>Operating profit before working capital changes</t>
  </si>
  <si>
    <t>Interest paid</t>
  </si>
  <si>
    <t>Tax paid</t>
  </si>
  <si>
    <t>Cash Flow From Investing Activities</t>
  </si>
  <si>
    <t>Purchase of property,plant and equipment</t>
  </si>
  <si>
    <t>Proceeds from disposal of property, plant and equipment</t>
  </si>
  <si>
    <t>Net cash used in investing activities</t>
  </si>
  <si>
    <t>Cash Flow From Financing Activities</t>
  </si>
  <si>
    <t>Dividend paid</t>
  </si>
  <si>
    <t>Net changes in Cash and Cash Equivalents</t>
  </si>
  <si>
    <t>Cash and Cash Equivalents Brought Forward</t>
  </si>
  <si>
    <t>Cash and Cash Equivalents Carried Forward</t>
  </si>
  <si>
    <t>Cash and cash equivalents carried forward consists of :-</t>
  </si>
  <si>
    <t>Cash and bank balances</t>
  </si>
  <si>
    <t>Bank overdraft</t>
  </si>
  <si>
    <t>Add: Bank balance for unclaimed dividends</t>
  </si>
  <si>
    <t xml:space="preserve">( The Condensed Cash Flow Statement should be read in conjunction with the Annual Financial  </t>
  </si>
  <si>
    <t xml:space="preserve">             INDIVIDUAL QUARTER</t>
  </si>
  <si>
    <t xml:space="preserve">            CUMULATIVE QUARTER</t>
  </si>
  <si>
    <t>Month to Date</t>
  </si>
  <si>
    <t>(Decrease)/increase in payables</t>
  </si>
  <si>
    <t>Note</t>
  </si>
  <si>
    <t>Cash (used in)/generated from operations</t>
  </si>
  <si>
    <t>Net cash (used in)/from operating activities</t>
  </si>
  <si>
    <t>Net cash from/(used in) financing activities</t>
  </si>
  <si>
    <t>(Increase)/decrease in inventories</t>
  </si>
  <si>
    <t>(Increase)/decrease in receivables</t>
  </si>
  <si>
    <t>(Gain)/Loss on disposal of property, plant and equipment</t>
  </si>
  <si>
    <t xml:space="preserve">( The Condensed Consolidated Balance Sheets should be read in conjunction with the Annual </t>
  </si>
  <si>
    <t>( The Condensed Consolidated Income Statements should be read in conjunction with the Annual</t>
  </si>
  <si>
    <t>Tax refunded from IRD</t>
  </si>
  <si>
    <t>Revaluation</t>
  </si>
  <si>
    <t>Reserve</t>
  </si>
  <si>
    <t>Profit for the period</t>
  </si>
  <si>
    <t>Balance as at 1 January 2007</t>
  </si>
  <si>
    <t>Prepaid lease rental</t>
  </si>
  <si>
    <t>Earning per share attributable to the</t>
  </si>
  <si>
    <t>Company's equity shareholders (sen)</t>
  </si>
  <si>
    <t>Term loan and hire purchase creditors</t>
  </si>
  <si>
    <t>31/12/2007</t>
  </si>
  <si>
    <t>Other operating (expenses)/ income</t>
  </si>
  <si>
    <t xml:space="preserve">  Financial Report for the year ended 31st December 2007 )</t>
  </si>
  <si>
    <t>Balance as at 1 January 2008</t>
  </si>
  <si>
    <t xml:space="preserve">   Annual Financial Report for the year ended 31 December 2007 )</t>
  </si>
  <si>
    <t xml:space="preserve">  Report for the year ended 31 December 2007 )</t>
  </si>
  <si>
    <t>Attributable to :-</t>
  </si>
  <si>
    <t>Equity Holders of the Company</t>
  </si>
  <si>
    <t>Basic</t>
  </si>
  <si>
    <t>Diluted</t>
  </si>
  <si>
    <t>Bad debts written off</t>
  </si>
  <si>
    <t>Fixed assets written off</t>
  </si>
  <si>
    <t>Impairment loss of property, plant and equipment</t>
  </si>
  <si>
    <t>Profit before Taxation</t>
  </si>
  <si>
    <t>Profit from operations</t>
  </si>
  <si>
    <t>Profit before taxation</t>
  </si>
  <si>
    <t>ASSETS</t>
  </si>
  <si>
    <t>Non-current assets</t>
  </si>
  <si>
    <t>Current assets</t>
  </si>
  <si>
    <t>Inventories</t>
  </si>
  <si>
    <t>Trade receivables</t>
  </si>
  <si>
    <t>Other receivables</t>
  </si>
  <si>
    <t>Tax assets</t>
  </si>
  <si>
    <t>Short Term Deposits</t>
  </si>
  <si>
    <t>Cash and Bank Balances</t>
  </si>
  <si>
    <t>TOTAL ASSETS</t>
  </si>
  <si>
    <t>Reserves</t>
  </si>
  <si>
    <t>Total equity</t>
  </si>
  <si>
    <t>LIABILITIES</t>
  </si>
  <si>
    <t>Non-current liabilities</t>
  </si>
  <si>
    <t>Borrowings</t>
  </si>
  <si>
    <t>Hire purchase payable</t>
  </si>
  <si>
    <t>Deferred taxation</t>
  </si>
  <si>
    <t>Trade payables</t>
  </si>
  <si>
    <t>Other payables</t>
  </si>
  <si>
    <t>Short Term Borrowings</t>
  </si>
  <si>
    <t>Provision for Taxation</t>
  </si>
  <si>
    <t>Total liabilities</t>
  </si>
  <si>
    <t>TOTAL EQUITY AND LIABILITIES</t>
  </si>
  <si>
    <t>Minority interest</t>
  </si>
  <si>
    <t>EQUITY</t>
  </si>
  <si>
    <t>Total equity attributable to shareholders of the Company</t>
  </si>
  <si>
    <t>31/12/2008</t>
  </si>
  <si>
    <t>UNAUDITED RESULTS OF THE GROUP FOR THE 4TH QUARTER ENDED 31 DECEMBER 2008</t>
  </si>
  <si>
    <t>CONDENSED INCOME STATEMENTS FOR THE QUARTER ENDED 31 DECEMBER 2008</t>
  </si>
  <si>
    <t>Balance as at 31 December 2008</t>
  </si>
  <si>
    <t>Balance as at 31 December 2007</t>
  </si>
  <si>
    <t>Ended 31.12.2008</t>
  </si>
  <si>
    <t>Ended 31.12.2007</t>
  </si>
  <si>
    <t>Amortisation of prepaid lease payments</t>
  </si>
  <si>
    <t>Unrealised exchange (gain)/loss</t>
  </si>
  <si>
    <t>Profit for the year</t>
  </si>
  <si>
    <t>Banker acceptances</t>
  </si>
  <si>
    <t>Increase in fixed deposit pledged to bank</t>
  </si>
  <si>
    <t xml:space="preserve">Expenditure on increase of authorised capital of subsidiary </t>
  </si>
  <si>
    <t>Expenditure on increase of authorised capital of subsidiary incurred</t>
  </si>
  <si>
    <t>CONDENSED CONSOLIDATED CASH FLOW STATEMENTS</t>
  </si>
  <si>
    <t>Minority</t>
  </si>
  <si>
    <t>Interest</t>
  </si>
  <si>
    <t xml:space="preserve">Total </t>
  </si>
  <si>
    <t>Equity</t>
  </si>
  <si>
    <t xml:space="preserve">             Attributable to equity holders of the Company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</si>
</sst>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* #,##0.00_);_(* \(#,##0.00\);_(* &quot;-&quot;_);_(@_)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1" fontId="1" fillId="0" borderId="4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41" fontId="1" fillId="0" borderId="5" xfId="0" applyNumberFormat="1" applyFont="1" applyBorder="1" applyAlignment="1">
      <alignment/>
    </xf>
    <xf numFmtId="38" fontId="1" fillId="0" borderId="3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14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41" fontId="1" fillId="0" borderId="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4" xfId="0" applyNumberFormat="1" applyFont="1" applyBorder="1" applyAlignment="1">
      <alignment/>
    </xf>
    <xf numFmtId="0" fontId="1" fillId="0" borderId="7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</xdr:row>
      <xdr:rowOff>85725</xdr:rowOff>
    </xdr:from>
    <xdr:to>
      <xdr:col>2</xdr:col>
      <xdr:colOff>238125</xdr:colOff>
      <xdr:row>5</xdr:row>
      <xdr:rowOff>85725</xdr:rowOff>
    </xdr:to>
    <xdr:sp>
      <xdr:nvSpPr>
        <xdr:cNvPr id="1" name="Line 3"/>
        <xdr:cNvSpPr>
          <a:spLocks/>
        </xdr:cNvSpPr>
      </xdr:nvSpPr>
      <xdr:spPr>
        <a:xfrm flipH="1">
          <a:off x="2667000" y="933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161925</xdr:colOff>
      <xdr:row>5</xdr:row>
      <xdr:rowOff>104775</xdr:rowOff>
    </xdr:from>
    <xdr:to>
      <xdr:col>6</xdr:col>
      <xdr:colOff>371475</xdr:colOff>
      <xdr:row>5</xdr:row>
      <xdr:rowOff>104775</xdr:rowOff>
    </xdr:to>
    <xdr:sp>
      <xdr:nvSpPr>
        <xdr:cNvPr id="2" name="Line 5"/>
        <xdr:cNvSpPr>
          <a:spLocks/>
        </xdr:cNvSpPr>
      </xdr:nvSpPr>
      <xdr:spPr>
        <a:xfrm>
          <a:off x="5772150" y="9525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1"/>
  <sheetViews>
    <sheetView workbookViewId="0" topLeftCell="A22">
      <selection activeCell="F49" sqref="F49"/>
    </sheetView>
  </sheetViews>
  <sheetFormatPr defaultColWidth="9.33203125" defaultRowHeight="12.75"/>
  <cols>
    <col min="1" max="1" width="4" style="1" customWidth="1"/>
    <col min="2" max="2" width="57.16015625" style="1" customWidth="1"/>
    <col min="3" max="3" width="5.83203125" style="1" customWidth="1"/>
    <col min="4" max="4" width="19.83203125" style="1" customWidth="1"/>
    <col min="5" max="5" width="3.33203125" style="1" customWidth="1"/>
    <col min="6" max="6" width="18.5" style="1" customWidth="1"/>
    <col min="7" max="7" width="12.33203125" style="1" customWidth="1"/>
    <col min="8" max="8" width="11.16015625" style="1" customWidth="1"/>
    <col min="9" max="16384" width="9.33203125" style="1" customWidth="1"/>
  </cols>
  <sheetData>
    <row r="1" spans="2:3" ht="15.75">
      <c r="B1" s="2" t="s">
        <v>0</v>
      </c>
      <c r="C1" s="2"/>
    </row>
    <row r="3" spans="2:3" ht="12.75">
      <c r="B3" s="3" t="s">
        <v>1</v>
      </c>
      <c r="C3" s="3"/>
    </row>
    <row r="4" spans="4:6" ht="12.75">
      <c r="D4" s="24" t="s">
        <v>2</v>
      </c>
      <c r="F4" s="24" t="s">
        <v>2</v>
      </c>
    </row>
    <row r="5" spans="4:6" ht="12.75">
      <c r="D5" s="24" t="s">
        <v>3</v>
      </c>
      <c r="F5" s="24" t="s">
        <v>7</v>
      </c>
    </row>
    <row r="6" spans="4:6" ht="12.75">
      <c r="D6" s="24" t="s">
        <v>4</v>
      </c>
      <c r="F6" s="24" t="s">
        <v>8</v>
      </c>
    </row>
    <row r="7" spans="4:6" ht="12.75">
      <c r="D7" s="24" t="s">
        <v>5</v>
      </c>
      <c r="F7" s="24" t="s">
        <v>9</v>
      </c>
    </row>
    <row r="8" spans="4:6" ht="12.75">
      <c r="D8" s="25" t="s">
        <v>127</v>
      </c>
      <c r="F8" s="25" t="s">
        <v>85</v>
      </c>
    </row>
    <row r="9" spans="4:6" ht="12.75">
      <c r="D9" s="26" t="s">
        <v>6</v>
      </c>
      <c r="F9" s="26" t="s">
        <v>6</v>
      </c>
    </row>
    <row r="10" spans="2:6" ht="12.75">
      <c r="B10" s="1" t="s">
        <v>101</v>
      </c>
      <c r="C10" s="4" t="s">
        <v>67</v>
      </c>
      <c r="D10" s="4" t="s">
        <v>10</v>
      </c>
      <c r="E10" s="4"/>
      <c r="F10" s="4" t="s">
        <v>11</v>
      </c>
    </row>
    <row r="11" spans="3:6" ht="12.75">
      <c r="C11" s="4"/>
      <c r="D11" s="4"/>
      <c r="E11" s="4"/>
      <c r="F11" s="4"/>
    </row>
    <row r="12" spans="2:6" ht="12.75">
      <c r="B12" s="3" t="s">
        <v>102</v>
      </c>
      <c r="C12" s="4"/>
      <c r="D12" s="4"/>
      <c r="E12" s="4"/>
      <c r="F12" s="4"/>
    </row>
    <row r="13" spans="2:6" ht="12.75">
      <c r="B13" s="1" t="s">
        <v>12</v>
      </c>
      <c r="C13" s="4">
        <v>10</v>
      </c>
      <c r="D13" s="16">
        <v>34517</v>
      </c>
      <c r="E13" s="5"/>
      <c r="F13" s="16">
        <v>35723</v>
      </c>
    </row>
    <row r="14" spans="2:6" ht="12.75">
      <c r="B14" s="1" t="s">
        <v>13</v>
      </c>
      <c r="D14" s="16">
        <v>0</v>
      </c>
      <c r="E14" s="5"/>
      <c r="F14" s="16">
        <v>0</v>
      </c>
    </row>
    <row r="15" spans="2:6" ht="12.75">
      <c r="B15" s="1" t="s">
        <v>81</v>
      </c>
      <c r="D15" s="16">
        <v>10787</v>
      </c>
      <c r="E15" s="5"/>
      <c r="F15" s="16">
        <v>11015</v>
      </c>
    </row>
    <row r="16" spans="2:6" ht="12.75">
      <c r="B16" s="1" t="s">
        <v>14</v>
      </c>
      <c r="D16" s="16">
        <v>0</v>
      </c>
      <c r="E16" s="5"/>
      <c r="F16" s="16">
        <v>0</v>
      </c>
    </row>
    <row r="17" spans="2:6" ht="12.75">
      <c r="B17" s="1" t="s">
        <v>15</v>
      </c>
      <c r="D17" s="16">
        <v>0</v>
      </c>
      <c r="E17" s="5"/>
      <c r="F17" s="16">
        <v>0</v>
      </c>
    </row>
    <row r="18" spans="2:6" ht="12.75">
      <c r="B18" s="1" t="s">
        <v>16</v>
      </c>
      <c r="D18" s="8">
        <v>179</v>
      </c>
      <c r="E18" s="5"/>
      <c r="F18" s="8">
        <v>179</v>
      </c>
    </row>
    <row r="19" spans="4:6" ht="12.75">
      <c r="D19" s="21">
        <f>SUM(D13:D18)</f>
        <v>45483</v>
      </c>
      <c r="E19" s="5"/>
      <c r="F19" s="21">
        <f>SUM(F13:F18)</f>
        <v>46917</v>
      </c>
    </row>
    <row r="20" spans="4:6" ht="12.75">
      <c r="D20" s="16"/>
      <c r="E20" s="5"/>
      <c r="F20" s="16"/>
    </row>
    <row r="21" spans="2:6" ht="12.75">
      <c r="B21" s="3" t="s">
        <v>103</v>
      </c>
      <c r="D21" s="5"/>
      <c r="E21" s="5"/>
      <c r="F21" s="5"/>
    </row>
    <row r="22" spans="2:6" ht="12.75">
      <c r="B22" s="1" t="s">
        <v>104</v>
      </c>
      <c r="D22" s="16">
        <v>36705</v>
      </c>
      <c r="E22" s="5"/>
      <c r="F22" s="16">
        <v>31797</v>
      </c>
    </row>
    <row r="23" spans="2:6" ht="12.75">
      <c r="B23" s="1" t="s">
        <v>105</v>
      </c>
      <c r="D23" s="16">
        <v>14909</v>
      </c>
      <c r="E23" s="5"/>
      <c r="F23" s="16">
        <v>13293</v>
      </c>
    </row>
    <row r="24" spans="2:6" ht="12.75">
      <c r="B24" s="1" t="s">
        <v>106</v>
      </c>
      <c r="D24" s="16">
        <v>6055</v>
      </c>
      <c r="E24" s="5"/>
      <c r="F24" s="16">
        <v>1782</v>
      </c>
    </row>
    <row r="25" spans="2:6" ht="12.75">
      <c r="B25" s="1" t="s">
        <v>107</v>
      </c>
      <c r="D25" s="16">
        <v>225</v>
      </c>
      <c r="E25" s="5"/>
      <c r="F25" s="16">
        <v>667</v>
      </c>
    </row>
    <row r="26" spans="2:6" ht="12.75">
      <c r="B26" s="1" t="s">
        <v>108</v>
      </c>
      <c r="D26" s="16">
        <v>4239</v>
      </c>
      <c r="E26" s="5"/>
      <c r="F26" s="16">
        <v>4358</v>
      </c>
    </row>
    <row r="27" spans="2:6" ht="12.75">
      <c r="B27" s="1" t="s">
        <v>109</v>
      </c>
      <c r="D27" s="8">
        <v>13444</v>
      </c>
      <c r="E27" s="5"/>
      <c r="F27" s="8">
        <v>10010</v>
      </c>
    </row>
    <row r="28" spans="4:6" ht="12.75">
      <c r="D28" s="8">
        <f>SUM(D22:D27)</f>
        <v>75577</v>
      </c>
      <c r="E28" s="5"/>
      <c r="F28" s="8">
        <f>SUM(F22:F27)</f>
        <v>61907</v>
      </c>
    </row>
    <row r="29" spans="2:6" ht="13.5" thickBot="1">
      <c r="B29" s="3" t="s">
        <v>110</v>
      </c>
      <c r="D29" s="12">
        <f>+D19+D28</f>
        <v>121060</v>
      </c>
      <c r="E29" s="5"/>
      <c r="F29" s="12">
        <f>+F19+F28</f>
        <v>108824</v>
      </c>
    </row>
    <row r="30" spans="4:6" ht="13.5" thickTop="1">
      <c r="D30" s="16"/>
      <c r="E30" s="5"/>
      <c r="F30" s="16"/>
    </row>
    <row r="31" spans="2:6" ht="12.75">
      <c r="B31" s="3" t="s">
        <v>125</v>
      </c>
      <c r="D31" s="16"/>
      <c r="E31" s="5"/>
      <c r="F31" s="16"/>
    </row>
    <row r="32" spans="2:6" ht="12.75">
      <c r="B32" s="1" t="s">
        <v>18</v>
      </c>
      <c r="D32" s="5">
        <v>60000</v>
      </c>
      <c r="E32" s="5"/>
      <c r="F32" s="5">
        <v>60000</v>
      </c>
    </row>
    <row r="33" spans="2:6" ht="12.75">
      <c r="B33" s="1" t="s">
        <v>111</v>
      </c>
      <c r="D33" s="8">
        <f>+'Stm of changes of equity'!D17+'Stm of changes of equity'!E17+'Stm of changes of equity'!F17</f>
        <v>29526</v>
      </c>
      <c r="E33" s="5"/>
      <c r="F33" s="8">
        <v>25102</v>
      </c>
    </row>
    <row r="34" spans="2:6" ht="12.75">
      <c r="B34" s="1" t="s">
        <v>126</v>
      </c>
      <c r="D34" s="16">
        <f>SUM(D32:D33)</f>
        <v>89526</v>
      </c>
      <c r="E34" s="5"/>
      <c r="F34" s="16">
        <f>SUM(F32:F33)</f>
        <v>85102</v>
      </c>
    </row>
    <row r="35" spans="4:6" ht="12.75">
      <c r="D35" s="16"/>
      <c r="E35" s="5"/>
      <c r="F35" s="16"/>
    </row>
    <row r="36" spans="2:6" ht="12.75">
      <c r="B36" s="1" t="s">
        <v>124</v>
      </c>
      <c r="D36" s="16">
        <v>50</v>
      </c>
      <c r="E36" s="5"/>
      <c r="F36" s="16">
        <v>0</v>
      </c>
    </row>
    <row r="37" spans="4:6" ht="12.75">
      <c r="D37" s="16"/>
      <c r="E37" s="5"/>
      <c r="F37" s="16"/>
    </row>
    <row r="38" spans="2:6" ht="12.75">
      <c r="B38" s="1" t="s">
        <v>112</v>
      </c>
      <c r="D38" s="21">
        <f>SUM(D34:D37)</f>
        <v>89576</v>
      </c>
      <c r="E38" s="5"/>
      <c r="F38" s="21">
        <f>SUM(F34:F37)</f>
        <v>85102</v>
      </c>
    </row>
    <row r="39" spans="4:6" ht="12.75">
      <c r="D39" s="16"/>
      <c r="E39" s="5"/>
      <c r="F39" s="16"/>
    </row>
    <row r="40" spans="2:6" ht="12.75">
      <c r="B40" s="3" t="s">
        <v>113</v>
      </c>
      <c r="D40" s="16"/>
      <c r="E40" s="5"/>
      <c r="F40" s="16"/>
    </row>
    <row r="41" spans="2:6" ht="12.75">
      <c r="B41" s="3" t="s">
        <v>114</v>
      </c>
      <c r="D41" s="16"/>
      <c r="E41" s="5"/>
      <c r="F41" s="16"/>
    </row>
    <row r="42" spans="2:6" ht="12.75">
      <c r="B42" s="1" t="s">
        <v>115</v>
      </c>
      <c r="C42" s="1">
        <v>24</v>
      </c>
      <c r="D42" s="16">
        <v>3290</v>
      </c>
      <c r="E42" s="5"/>
      <c r="F42" s="16">
        <v>3577</v>
      </c>
    </row>
    <row r="43" spans="2:6" ht="12.75">
      <c r="B43" s="1" t="s">
        <v>116</v>
      </c>
      <c r="C43" s="1">
        <v>24</v>
      </c>
      <c r="D43" s="16">
        <v>86</v>
      </c>
      <c r="E43" s="5"/>
      <c r="F43" s="16">
        <v>182</v>
      </c>
    </row>
    <row r="44" spans="2:6" ht="12.75">
      <c r="B44" s="1" t="s">
        <v>117</v>
      </c>
      <c r="D44" s="16">
        <v>2024</v>
      </c>
      <c r="E44" s="5"/>
      <c r="F44" s="16">
        <v>1454</v>
      </c>
    </row>
    <row r="45" spans="4:6" ht="12.75">
      <c r="D45" s="16"/>
      <c r="E45" s="5"/>
      <c r="F45" s="16"/>
    </row>
    <row r="46" spans="4:6" ht="12.75">
      <c r="D46" s="21">
        <f>SUM(D42:D44)</f>
        <v>5400</v>
      </c>
      <c r="E46" s="5"/>
      <c r="F46" s="21">
        <f>SUM(F42:F45)</f>
        <v>5213</v>
      </c>
    </row>
    <row r="47" spans="4:6" ht="12.75">
      <c r="D47" s="16"/>
      <c r="E47" s="5"/>
      <c r="F47" s="16"/>
    </row>
    <row r="48" spans="2:6" ht="12.75">
      <c r="B48" s="3" t="s">
        <v>17</v>
      </c>
      <c r="D48" s="16"/>
      <c r="E48" s="5"/>
      <c r="F48" s="16"/>
    </row>
    <row r="49" spans="2:6" ht="12.75">
      <c r="B49" s="1" t="s">
        <v>118</v>
      </c>
      <c r="D49" s="16">
        <v>9981</v>
      </c>
      <c r="E49" s="5"/>
      <c r="F49" s="16">
        <v>11510</v>
      </c>
    </row>
    <row r="50" spans="2:6" ht="12.75">
      <c r="B50" s="1" t="s">
        <v>119</v>
      </c>
      <c r="D50" s="16">
        <v>2477</v>
      </c>
      <c r="E50" s="5"/>
      <c r="F50" s="16">
        <v>2550</v>
      </c>
    </row>
    <row r="51" spans="2:6" ht="12.75">
      <c r="B51" s="1" t="s">
        <v>120</v>
      </c>
      <c r="C51" s="4">
        <v>24</v>
      </c>
      <c r="D51" s="16">
        <v>13418</v>
      </c>
      <c r="E51" s="5"/>
      <c r="F51" s="16">
        <v>4322</v>
      </c>
    </row>
    <row r="52" spans="2:6" ht="12.75">
      <c r="B52" s="1" t="s">
        <v>121</v>
      </c>
      <c r="D52" s="16">
        <v>208</v>
      </c>
      <c r="E52" s="5"/>
      <c r="F52" s="16">
        <v>127</v>
      </c>
    </row>
    <row r="53" spans="4:6" ht="12.75">
      <c r="D53" s="16">
        <v>0</v>
      </c>
      <c r="E53" s="5"/>
      <c r="F53" s="16">
        <v>0</v>
      </c>
    </row>
    <row r="54" spans="2:6" ht="12.75">
      <c r="B54" s="1" t="s">
        <v>122</v>
      </c>
      <c r="D54" s="21">
        <f>SUM(D49:D53)</f>
        <v>26084</v>
      </c>
      <c r="E54" s="5"/>
      <c r="F54" s="21">
        <f>SUM(F49:F53)</f>
        <v>18509</v>
      </c>
    </row>
    <row r="55" spans="4:6" ht="12.75">
      <c r="D55" s="5"/>
      <c r="E55" s="5"/>
      <c r="F55" s="5"/>
    </row>
    <row r="56" spans="2:6" ht="12.75">
      <c r="B56" s="1" t="s">
        <v>122</v>
      </c>
      <c r="D56" s="5">
        <f>+D46+D54</f>
        <v>31484</v>
      </c>
      <c r="E56" s="5"/>
      <c r="F56" s="5">
        <f>+F46+F54</f>
        <v>23722</v>
      </c>
    </row>
    <row r="57" spans="4:6" ht="12.75">
      <c r="D57" s="5"/>
      <c r="E57" s="5"/>
      <c r="F57" s="5"/>
    </row>
    <row r="58" spans="2:6" ht="13.5" thickBot="1">
      <c r="B58" s="3" t="s">
        <v>123</v>
      </c>
      <c r="D58" s="12">
        <f>+D38+D56</f>
        <v>121060</v>
      </c>
      <c r="E58" s="5"/>
      <c r="F58" s="12">
        <f>+F38+F56</f>
        <v>108824</v>
      </c>
    </row>
    <row r="59" spans="4:6" ht="13.5" thickTop="1">
      <c r="D59" s="5"/>
      <c r="E59" s="5"/>
      <c r="F59" s="5"/>
    </row>
    <row r="60" spans="2:3" ht="12.75">
      <c r="B60" s="3" t="s">
        <v>74</v>
      </c>
      <c r="C60" s="3"/>
    </row>
    <row r="61" spans="2:3" ht="12.75">
      <c r="B61" s="3" t="s">
        <v>87</v>
      </c>
      <c r="C61" s="3"/>
    </row>
  </sheetData>
  <printOptions/>
  <pageMargins left="0.33" right="0.42" top="0.53" bottom="0.54" header="0.5" footer="0.5"/>
  <pageSetup horizontalDpi="360" verticalDpi="36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5"/>
  <sheetViews>
    <sheetView workbookViewId="0" topLeftCell="A5">
      <selection activeCell="C21" sqref="C21"/>
    </sheetView>
  </sheetViews>
  <sheetFormatPr defaultColWidth="9.33203125" defaultRowHeight="12.75"/>
  <cols>
    <col min="1" max="1" width="2.83203125" style="1" customWidth="1"/>
    <col min="2" max="2" width="42.66015625" style="1" customWidth="1"/>
    <col min="3" max="3" width="5.5" style="1" customWidth="1"/>
    <col min="4" max="4" width="15.83203125" style="1" customWidth="1"/>
    <col min="5" max="5" width="17.83203125" style="1" customWidth="1"/>
    <col min="6" max="6" width="15" style="1" customWidth="1"/>
    <col min="7" max="7" width="16.5" style="1" customWidth="1"/>
    <col min="8" max="16384" width="9.33203125" style="1" customWidth="1"/>
  </cols>
  <sheetData>
    <row r="1" spans="2:3" ht="15.75">
      <c r="B1" s="2" t="s">
        <v>20</v>
      </c>
      <c r="C1" s="2"/>
    </row>
    <row r="3" spans="2:3" ht="12.75">
      <c r="B3" s="3" t="s">
        <v>21</v>
      </c>
      <c r="C3" s="3"/>
    </row>
    <row r="4" spans="2:3" ht="12.75">
      <c r="B4" s="3" t="s">
        <v>128</v>
      </c>
      <c r="C4" s="3"/>
    </row>
    <row r="5" spans="2:3" ht="12.75">
      <c r="B5" s="3"/>
      <c r="C5" s="3"/>
    </row>
    <row r="6" spans="2:3" ht="12.75">
      <c r="B6" s="3" t="s">
        <v>129</v>
      </c>
      <c r="C6" s="3"/>
    </row>
    <row r="8" spans="4:7" ht="12.75">
      <c r="D8" s="9" t="s">
        <v>63</v>
      </c>
      <c r="E8" s="9"/>
      <c r="F8" s="9" t="s">
        <v>64</v>
      </c>
      <c r="G8" s="9"/>
    </row>
    <row r="9" spans="4:7" ht="12.75">
      <c r="D9" s="10" t="s">
        <v>22</v>
      </c>
      <c r="E9" s="10" t="s">
        <v>7</v>
      </c>
      <c r="F9" s="10" t="s">
        <v>4</v>
      </c>
      <c r="G9" s="10" t="s">
        <v>7</v>
      </c>
    </row>
    <row r="10" spans="4:7" ht="12.75">
      <c r="D10" s="10" t="s">
        <v>23</v>
      </c>
      <c r="E10" s="10" t="s">
        <v>23</v>
      </c>
      <c r="F10" s="10" t="s">
        <v>23</v>
      </c>
      <c r="G10" s="10" t="s">
        <v>23</v>
      </c>
    </row>
    <row r="11" spans="4:7" ht="12.75">
      <c r="D11" s="10" t="s">
        <v>5</v>
      </c>
      <c r="E11" s="10" t="s">
        <v>24</v>
      </c>
      <c r="F11" s="10" t="s">
        <v>25</v>
      </c>
      <c r="G11" s="10" t="s">
        <v>24</v>
      </c>
    </row>
    <row r="12" spans="4:7" ht="12.75">
      <c r="D12" s="10"/>
      <c r="E12" s="10" t="s">
        <v>5</v>
      </c>
      <c r="F12" s="10"/>
      <c r="G12" s="10" t="s">
        <v>26</v>
      </c>
    </row>
    <row r="13" spans="4:7" ht="12.75">
      <c r="D13" s="17" t="s">
        <v>127</v>
      </c>
      <c r="E13" s="17" t="s">
        <v>85</v>
      </c>
      <c r="F13" s="17" t="s">
        <v>127</v>
      </c>
      <c r="G13" s="17" t="s">
        <v>85</v>
      </c>
    </row>
    <row r="14" spans="3:7" ht="12.75">
      <c r="C14" s="4" t="s">
        <v>67</v>
      </c>
      <c r="D14" s="11" t="s">
        <v>6</v>
      </c>
      <c r="E14" s="11" t="s">
        <v>6</v>
      </c>
      <c r="F14" s="11" t="s">
        <v>6</v>
      </c>
      <c r="G14" s="11" t="s">
        <v>6</v>
      </c>
    </row>
    <row r="15" spans="2:7" ht="12.75">
      <c r="B15" s="3" t="s">
        <v>27</v>
      </c>
      <c r="C15" s="4">
        <v>9</v>
      </c>
      <c r="D15" s="5">
        <v>40621</v>
      </c>
      <c r="E15" s="5">
        <v>43603</v>
      </c>
      <c r="F15" s="5">
        <v>173133</v>
      </c>
      <c r="G15" s="5">
        <v>150289</v>
      </c>
    </row>
    <row r="16" spans="2:7" ht="12.75">
      <c r="B16" s="1" t="s">
        <v>28</v>
      </c>
      <c r="D16" s="5">
        <v>-35290</v>
      </c>
      <c r="E16" s="5">
        <v>-38430</v>
      </c>
      <c r="F16" s="5">
        <v>-155951</v>
      </c>
      <c r="G16" s="5">
        <v>-134052</v>
      </c>
    </row>
    <row r="17" spans="4:7" ht="12.75">
      <c r="D17" s="8"/>
      <c r="E17" s="8"/>
      <c r="F17" s="8"/>
      <c r="G17" s="8"/>
    </row>
    <row r="18" spans="2:7" ht="12.75">
      <c r="B18" s="3" t="s">
        <v>29</v>
      </c>
      <c r="C18" s="3"/>
      <c r="D18" s="5">
        <f>SUM(D15:D17)</f>
        <v>5331</v>
      </c>
      <c r="E18" s="5">
        <f>SUM(E15:E17)</f>
        <v>5173</v>
      </c>
      <c r="F18" s="5">
        <f>SUM(F15:F17)</f>
        <v>17182</v>
      </c>
      <c r="G18" s="5">
        <f>SUM(G15:G17)</f>
        <v>16237</v>
      </c>
    </row>
    <row r="19" spans="2:7" ht="12.75">
      <c r="B19" s="1" t="s">
        <v>86</v>
      </c>
      <c r="D19" s="5">
        <v>3152</v>
      </c>
      <c r="E19" s="5">
        <v>-1298</v>
      </c>
      <c r="F19" s="5">
        <v>4210</v>
      </c>
      <c r="G19" s="5">
        <v>-2491</v>
      </c>
    </row>
    <row r="20" spans="2:7" ht="12.75">
      <c r="B20" s="1" t="s">
        <v>30</v>
      </c>
      <c r="D20" s="5">
        <v>-3847</v>
      </c>
      <c r="E20" s="5">
        <v>-3307</v>
      </c>
      <c r="F20" s="5">
        <v>-14042</v>
      </c>
      <c r="G20" s="5">
        <v>-12028</v>
      </c>
    </row>
    <row r="21" spans="4:7" ht="12.75">
      <c r="D21" s="8"/>
      <c r="E21" s="8"/>
      <c r="F21" s="8"/>
      <c r="G21" s="8"/>
    </row>
    <row r="22" spans="2:7" ht="12.75">
      <c r="B22" s="3" t="s">
        <v>99</v>
      </c>
      <c r="C22" s="4"/>
      <c r="D22" s="5">
        <f>SUM(D18:D21)</f>
        <v>4636</v>
      </c>
      <c r="E22" s="5">
        <f>SUM(E18:E21)</f>
        <v>568</v>
      </c>
      <c r="F22" s="5">
        <f>SUM(F18:F21)</f>
        <v>7350</v>
      </c>
      <c r="G22" s="5">
        <f>SUM(G18:G21)</f>
        <v>1718</v>
      </c>
    </row>
    <row r="23" spans="2:7" ht="12.75">
      <c r="B23" s="1" t="s">
        <v>31</v>
      </c>
      <c r="D23" s="5">
        <v>-200</v>
      </c>
      <c r="E23" s="5">
        <v>-118</v>
      </c>
      <c r="F23" s="5">
        <v>-770</v>
      </c>
      <c r="G23" s="5">
        <v>-671</v>
      </c>
    </row>
    <row r="24" spans="4:7" ht="12.75">
      <c r="D24" s="8"/>
      <c r="E24" s="8"/>
      <c r="F24" s="8"/>
      <c r="G24" s="8"/>
    </row>
    <row r="25" spans="2:7" ht="12.75">
      <c r="B25" s="3" t="s">
        <v>100</v>
      </c>
      <c r="C25" s="3"/>
      <c r="D25" s="5">
        <f>SUM(D22:D24)</f>
        <v>4436</v>
      </c>
      <c r="E25" s="5">
        <f>SUM(E22:E24)</f>
        <v>450</v>
      </c>
      <c r="F25" s="5">
        <f>SUM(F22:F24)</f>
        <v>6580</v>
      </c>
      <c r="G25" s="5">
        <f>SUM(G22:G24)</f>
        <v>1047</v>
      </c>
    </row>
    <row r="26" spans="2:7" ht="12.75">
      <c r="B26" s="1" t="s">
        <v>32</v>
      </c>
      <c r="C26" s="4">
        <v>20</v>
      </c>
      <c r="D26" s="5">
        <v>-935</v>
      </c>
      <c r="E26" s="5">
        <v>326</v>
      </c>
      <c r="F26" s="5">
        <v>-1256</v>
      </c>
      <c r="G26" s="5">
        <v>132</v>
      </c>
    </row>
    <row r="27" spans="4:7" ht="12.75">
      <c r="D27" s="8"/>
      <c r="E27" s="8"/>
      <c r="F27" s="8"/>
      <c r="G27" s="8"/>
    </row>
    <row r="28" spans="2:7" ht="13.5" thickBot="1">
      <c r="B28" s="3" t="s">
        <v>79</v>
      </c>
      <c r="D28" s="12">
        <f>+D25+D26</f>
        <v>3501</v>
      </c>
      <c r="E28" s="12">
        <f>+E25+E26</f>
        <v>776</v>
      </c>
      <c r="F28" s="12">
        <f>+F25+F26</f>
        <v>5324</v>
      </c>
      <c r="G28" s="12">
        <f>+G25+G26</f>
        <v>1179</v>
      </c>
    </row>
    <row r="29" spans="4:7" ht="13.5" thickTop="1">
      <c r="D29" s="5"/>
      <c r="E29" s="5"/>
      <c r="F29" s="5"/>
      <c r="G29" s="5"/>
    </row>
    <row r="30" spans="2:7" ht="12.75">
      <c r="B30" s="1" t="s">
        <v>91</v>
      </c>
      <c r="D30" s="5"/>
      <c r="E30" s="5"/>
      <c r="F30" s="5"/>
      <c r="G30" s="5"/>
    </row>
    <row r="31" spans="4:7" ht="12.75">
      <c r="D31" s="5"/>
      <c r="E31" s="5"/>
      <c r="F31" s="5"/>
      <c r="G31" s="5"/>
    </row>
    <row r="32" spans="2:7" ht="12.75">
      <c r="B32" s="1" t="s">
        <v>92</v>
      </c>
      <c r="D32" s="5">
        <f>+D28</f>
        <v>3501</v>
      </c>
      <c r="E32" s="5">
        <f>+E28</f>
        <v>776</v>
      </c>
      <c r="F32" s="5">
        <f>+F28</f>
        <v>5324</v>
      </c>
      <c r="G32" s="5">
        <f>+G28</f>
        <v>1179</v>
      </c>
    </row>
    <row r="33" spans="2:7" ht="12.75">
      <c r="B33" s="1" t="s">
        <v>19</v>
      </c>
      <c r="D33" s="5">
        <v>0</v>
      </c>
      <c r="E33" s="5">
        <v>0</v>
      </c>
      <c r="F33" s="5">
        <v>0</v>
      </c>
      <c r="G33" s="5">
        <v>0</v>
      </c>
    </row>
    <row r="34" spans="4:7" ht="13.5" thickBot="1">
      <c r="D34" s="12">
        <f>SUM(D32:D33)</f>
        <v>3501</v>
      </c>
      <c r="E34" s="12">
        <f>SUM(E32:E33)</f>
        <v>776</v>
      </c>
      <c r="F34" s="12">
        <f>SUM(F32:F33)</f>
        <v>5324</v>
      </c>
      <c r="G34" s="12">
        <f>SUM(G32:G33)</f>
        <v>1179</v>
      </c>
    </row>
    <row r="35" spans="4:7" ht="13.5" thickTop="1">
      <c r="D35" s="5"/>
      <c r="E35" s="5"/>
      <c r="F35" s="5"/>
      <c r="G35" s="5"/>
    </row>
    <row r="36" spans="2:7" ht="12.75">
      <c r="B36" s="3" t="s">
        <v>82</v>
      </c>
      <c r="D36" s="5"/>
      <c r="E36" s="5"/>
      <c r="F36" s="5"/>
      <c r="G36" s="5"/>
    </row>
    <row r="37" spans="2:7" ht="12.75">
      <c r="B37" s="1" t="s">
        <v>83</v>
      </c>
      <c r="D37" s="22"/>
      <c r="E37" s="22"/>
      <c r="F37" s="22"/>
      <c r="G37" s="22"/>
    </row>
    <row r="38" spans="2:7" ht="12.75">
      <c r="B38" s="1" t="s">
        <v>93</v>
      </c>
      <c r="D38" s="22">
        <f>+D32/60000*100</f>
        <v>5.835</v>
      </c>
      <c r="E38" s="22">
        <f>+E32/60000*100</f>
        <v>1.2933333333333332</v>
      </c>
      <c r="F38" s="22">
        <f>+F32/60000*100</f>
        <v>8.873333333333333</v>
      </c>
      <c r="G38" s="22">
        <f>+G32/60000*100</f>
        <v>1.965</v>
      </c>
    </row>
    <row r="39" spans="2:8" ht="12.75">
      <c r="B39" s="1" t="s">
        <v>94</v>
      </c>
      <c r="C39" s="3"/>
      <c r="D39" s="22">
        <v>0</v>
      </c>
      <c r="E39" s="22">
        <v>0</v>
      </c>
      <c r="F39" s="22">
        <v>0</v>
      </c>
      <c r="G39" s="22">
        <v>0</v>
      </c>
      <c r="H39" s="5"/>
    </row>
    <row r="40" spans="4:7" ht="12.75">
      <c r="D40" s="8"/>
      <c r="E40" s="8"/>
      <c r="F40" s="8"/>
      <c r="G40" s="8"/>
    </row>
    <row r="41" spans="3:7" ht="13.5" thickBot="1">
      <c r="C41" s="4">
        <v>28</v>
      </c>
      <c r="D41" s="23">
        <f>SUM(D38:D40)</f>
        <v>5.835</v>
      </c>
      <c r="E41" s="23">
        <f>SUM(E38:E40)</f>
        <v>1.2933333333333332</v>
      </c>
      <c r="F41" s="23">
        <f>SUM(F38:F40)</f>
        <v>8.873333333333333</v>
      </c>
      <c r="G41" s="23">
        <f>SUM(G38:G40)</f>
        <v>1.965</v>
      </c>
    </row>
    <row r="42" spans="4:7" ht="13.5" thickTop="1">
      <c r="D42" s="5"/>
      <c r="E42" s="5"/>
      <c r="F42" s="5"/>
      <c r="G42" s="5"/>
    </row>
    <row r="44" spans="2:3" ht="12.75">
      <c r="B44" s="3" t="s">
        <v>75</v>
      </c>
      <c r="C44" s="3"/>
    </row>
    <row r="45" spans="2:3" ht="12.75">
      <c r="B45" s="3" t="s">
        <v>87</v>
      </c>
      <c r="C45" s="3"/>
    </row>
  </sheetData>
  <printOptions/>
  <pageMargins left="0.29" right="0.26" top="0.68" bottom="1" header="0.5" footer="0.5"/>
  <pageSetup horizontalDpi="360" verticalDpi="36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81"/>
  <sheetViews>
    <sheetView tabSelected="1" workbookViewId="0" topLeftCell="A4">
      <selection activeCell="J16" sqref="J16"/>
    </sheetView>
  </sheetViews>
  <sheetFormatPr defaultColWidth="9.33203125" defaultRowHeight="12.75"/>
  <cols>
    <col min="1" max="1" width="3.33203125" style="1" customWidth="1"/>
    <col min="2" max="2" width="42.83203125" style="1" customWidth="1"/>
    <col min="3" max="3" width="12.83203125" style="1" customWidth="1"/>
    <col min="4" max="5" width="13.16015625" style="1" customWidth="1"/>
    <col min="6" max="6" width="12.83203125" style="1" customWidth="1"/>
    <col min="7" max="7" width="13.5" style="1" customWidth="1"/>
    <col min="8" max="8" width="14.83203125" style="1" customWidth="1"/>
    <col min="9" max="9" width="17" style="1" customWidth="1"/>
    <col min="10" max="16384" width="9.33203125" style="1" customWidth="1"/>
  </cols>
  <sheetData>
    <row r="1" ht="15.75">
      <c r="B1" s="2" t="s">
        <v>0</v>
      </c>
    </row>
    <row r="3" ht="12.75">
      <c r="B3" s="3" t="s">
        <v>33</v>
      </c>
    </row>
    <row r="4" ht="12.75">
      <c r="B4" s="3"/>
    </row>
    <row r="5" ht="12.75">
      <c r="B5" s="3"/>
    </row>
    <row r="6" ht="12.75">
      <c r="C6" s="1" t="s">
        <v>146</v>
      </c>
    </row>
    <row r="7" spans="3:9" ht="12.75">
      <c r="C7" s="4" t="s">
        <v>34</v>
      </c>
      <c r="D7" s="4" t="s">
        <v>34</v>
      </c>
      <c r="E7" s="4" t="s">
        <v>77</v>
      </c>
      <c r="F7" s="4" t="s">
        <v>37</v>
      </c>
      <c r="G7" s="4"/>
      <c r="H7" s="4" t="s">
        <v>142</v>
      </c>
      <c r="I7" s="4" t="s">
        <v>144</v>
      </c>
    </row>
    <row r="8" spans="3:9" ht="12.75">
      <c r="C8" s="4" t="s">
        <v>35</v>
      </c>
      <c r="D8" s="4" t="s">
        <v>36</v>
      </c>
      <c r="E8" s="4" t="s">
        <v>78</v>
      </c>
      <c r="F8" s="4" t="s">
        <v>38</v>
      </c>
      <c r="G8" s="4" t="s">
        <v>39</v>
      </c>
      <c r="H8" s="4" t="s">
        <v>143</v>
      </c>
      <c r="I8" s="4" t="s">
        <v>145</v>
      </c>
    </row>
    <row r="9" spans="3:9" ht="12.75">
      <c r="C9" s="4" t="s">
        <v>6</v>
      </c>
      <c r="D9" s="4" t="s">
        <v>6</v>
      </c>
      <c r="E9" s="4" t="s">
        <v>6</v>
      </c>
      <c r="F9" s="4" t="s">
        <v>6</v>
      </c>
      <c r="G9" s="4" t="s">
        <v>6</v>
      </c>
      <c r="H9" s="4" t="s">
        <v>6</v>
      </c>
      <c r="I9" s="4" t="s">
        <v>6</v>
      </c>
    </row>
    <row r="11" spans="2:9" ht="12.75">
      <c r="B11" s="1" t="s">
        <v>88</v>
      </c>
      <c r="C11" s="5">
        <v>60000</v>
      </c>
      <c r="D11" s="5">
        <v>1433</v>
      </c>
      <c r="E11" s="5">
        <v>2368</v>
      </c>
      <c r="F11" s="5">
        <v>21301</v>
      </c>
      <c r="G11" s="5">
        <f>SUM(C11:F11)</f>
        <v>85102</v>
      </c>
      <c r="H11" s="1">
        <v>0</v>
      </c>
      <c r="I11" s="29">
        <v>85102</v>
      </c>
    </row>
    <row r="12" spans="3:7" ht="12.75">
      <c r="C12" s="5"/>
      <c r="D12" s="5"/>
      <c r="E12" s="5"/>
      <c r="F12" s="5"/>
      <c r="G12" s="5"/>
    </row>
    <row r="13" spans="2:9" ht="12.75">
      <c r="B13" s="1" t="s">
        <v>136</v>
      </c>
      <c r="C13" s="5"/>
      <c r="D13" s="5"/>
      <c r="E13" s="5"/>
      <c r="F13" s="5">
        <f>+'P &amp; L'!F28</f>
        <v>5324</v>
      </c>
      <c r="G13" s="5">
        <f>SUM(C13:F13)</f>
        <v>5324</v>
      </c>
      <c r="H13" s="1">
        <v>50</v>
      </c>
      <c r="I13" s="29">
        <v>5374</v>
      </c>
    </row>
    <row r="14" spans="3:7" ht="12.75">
      <c r="C14" s="5"/>
      <c r="D14" s="5"/>
      <c r="E14" s="5"/>
      <c r="F14" s="5"/>
      <c r="G14" s="5"/>
    </row>
    <row r="15" spans="2:9" ht="12.75">
      <c r="B15" s="1" t="s">
        <v>54</v>
      </c>
      <c r="C15" s="5"/>
      <c r="D15" s="5"/>
      <c r="E15" s="5"/>
      <c r="F15" s="5">
        <v>-900</v>
      </c>
      <c r="G15" s="5">
        <f>SUM(C15:F15)</f>
        <v>-900</v>
      </c>
      <c r="H15" s="1">
        <v>0</v>
      </c>
      <c r="I15" s="5">
        <f>SUM(G15:G16)</f>
        <v>-900</v>
      </c>
    </row>
    <row r="16" spans="3:9" ht="12.75">
      <c r="C16" s="5"/>
      <c r="D16" s="5"/>
      <c r="E16" s="5"/>
      <c r="F16" s="5"/>
      <c r="G16" s="5"/>
      <c r="H16" s="27"/>
      <c r="I16" s="27"/>
    </row>
    <row r="17" spans="2:10" ht="13.5" thickBot="1">
      <c r="B17" s="1" t="s">
        <v>130</v>
      </c>
      <c r="C17" s="12">
        <f>SUM(C11:C16)</f>
        <v>60000</v>
      </c>
      <c r="D17" s="12">
        <f>SUM(D11:D16)</f>
        <v>1433</v>
      </c>
      <c r="E17" s="12">
        <f>SUM(E11:E16)</f>
        <v>2368</v>
      </c>
      <c r="F17" s="12">
        <f>SUM(F11:F16)</f>
        <v>25725</v>
      </c>
      <c r="G17" s="12">
        <f>SUM(G11:G16)</f>
        <v>89526</v>
      </c>
      <c r="H17" s="31">
        <v>50</v>
      </c>
      <c r="I17" s="12">
        <f>SUM(G17:H17)</f>
        <v>89576</v>
      </c>
      <c r="J17" s="18"/>
    </row>
    <row r="18" spans="3:7" ht="13.5" thickTop="1">
      <c r="C18" s="5"/>
      <c r="D18" s="5"/>
      <c r="E18" s="5"/>
      <c r="F18" s="5"/>
      <c r="G18" s="5"/>
    </row>
    <row r="19" spans="3:7" ht="12.75">
      <c r="C19" s="5"/>
      <c r="D19" s="5"/>
      <c r="E19" s="5"/>
      <c r="F19" s="5"/>
      <c r="G19" s="5"/>
    </row>
    <row r="20" spans="2:9" ht="12.75">
      <c r="B20" s="1" t="s">
        <v>80</v>
      </c>
      <c r="C20" s="5">
        <v>60000</v>
      </c>
      <c r="D20" s="5">
        <v>1433</v>
      </c>
      <c r="E20" s="5">
        <v>2338</v>
      </c>
      <c r="F20" s="5">
        <v>21052</v>
      </c>
      <c r="G20" s="5">
        <f>SUM(C20:F20)</f>
        <v>84823</v>
      </c>
      <c r="H20" s="1">
        <v>0</v>
      </c>
      <c r="I20" s="29">
        <v>84823</v>
      </c>
    </row>
    <row r="21" spans="3:7" ht="12.75">
      <c r="C21" s="5"/>
      <c r="D21" s="5"/>
      <c r="E21" s="5"/>
      <c r="F21" s="5"/>
      <c r="G21" s="5"/>
    </row>
    <row r="22" spans="3:7" ht="12.75">
      <c r="C22" s="5"/>
      <c r="D22" s="5"/>
      <c r="E22" s="5"/>
      <c r="F22" s="5"/>
      <c r="G22" s="5"/>
    </row>
    <row r="23" spans="2:9" ht="12.75">
      <c r="B23" s="1" t="s">
        <v>136</v>
      </c>
      <c r="C23" s="5"/>
      <c r="D23" s="5"/>
      <c r="E23" s="5"/>
      <c r="F23" s="5">
        <f>+'P &amp; L'!G28</f>
        <v>1179</v>
      </c>
      <c r="G23" s="5">
        <f>SUM(C23:F23)</f>
        <v>1179</v>
      </c>
      <c r="H23" s="1">
        <v>0</v>
      </c>
      <c r="I23" s="29">
        <v>1179</v>
      </c>
    </row>
    <row r="24" spans="3:7" ht="12.75">
      <c r="C24" s="5"/>
      <c r="D24" s="5"/>
      <c r="E24" s="5"/>
      <c r="F24" s="5"/>
      <c r="G24" s="5"/>
    </row>
    <row r="25" spans="2:9" ht="12.75">
      <c r="B25" s="1" t="s">
        <v>54</v>
      </c>
      <c r="C25" s="5"/>
      <c r="D25" s="5"/>
      <c r="E25" s="5"/>
      <c r="F25" s="5">
        <v>-900</v>
      </c>
      <c r="G25" s="5">
        <f>SUM(C25:F25)</f>
        <v>-900</v>
      </c>
      <c r="H25" s="1">
        <v>0</v>
      </c>
      <c r="I25" s="5">
        <f>SUM(G25:H25)</f>
        <v>-900</v>
      </c>
    </row>
    <row r="26" spans="3:9" ht="12.75">
      <c r="C26" s="5"/>
      <c r="D26" s="5"/>
      <c r="E26" s="5"/>
      <c r="F26" s="5"/>
      <c r="G26" s="5"/>
      <c r="H26" s="27"/>
      <c r="I26" s="27"/>
    </row>
    <row r="27" spans="2:9" ht="13.5" thickBot="1">
      <c r="B27" s="1" t="s">
        <v>131</v>
      </c>
      <c r="C27" s="12">
        <f>SUM(C20:C26)</f>
        <v>60000</v>
      </c>
      <c r="D27" s="12">
        <f>SUM(D20:D26)</f>
        <v>1433</v>
      </c>
      <c r="E27" s="12">
        <f>SUM(E20:E26)</f>
        <v>2338</v>
      </c>
      <c r="F27" s="12">
        <f>SUM(F20:F26)</f>
        <v>21331</v>
      </c>
      <c r="G27" s="12">
        <f>SUM(G20:G26)</f>
        <v>85102</v>
      </c>
      <c r="H27" s="28">
        <v>0</v>
      </c>
      <c r="I27" s="30">
        <v>85102</v>
      </c>
    </row>
    <row r="28" spans="3:7" ht="13.5" thickTop="1">
      <c r="C28" s="5"/>
      <c r="D28" s="5"/>
      <c r="E28" s="5"/>
      <c r="F28" s="5"/>
      <c r="G28" s="5"/>
    </row>
    <row r="29" spans="3:7" ht="12.75">
      <c r="C29" s="5"/>
      <c r="D29" s="5"/>
      <c r="E29" s="5"/>
      <c r="F29" s="5"/>
      <c r="G29" s="5"/>
    </row>
    <row r="30" spans="3:7" ht="12.75">
      <c r="C30" s="5"/>
      <c r="D30" s="5"/>
      <c r="E30" s="5"/>
      <c r="F30" s="5"/>
      <c r="G30" s="5"/>
    </row>
    <row r="31" spans="2:7" ht="12.75">
      <c r="B31" s="3" t="s">
        <v>40</v>
      </c>
      <c r="C31" s="5"/>
      <c r="D31" s="5"/>
      <c r="E31" s="5"/>
      <c r="F31" s="5"/>
      <c r="G31" s="5"/>
    </row>
    <row r="32" spans="2:7" ht="12.75">
      <c r="B32" s="3" t="s">
        <v>89</v>
      </c>
      <c r="C32" s="5"/>
      <c r="D32" s="5"/>
      <c r="E32" s="5"/>
      <c r="F32" s="5"/>
      <c r="G32" s="5"/>
    </row>
    <row r="33" spans="3:7" ht="12.75">
      <c r="C33" s="5"/>
      <c r="D33" s="5"/>
      <c r="E33" s="5"/>
      <c r="F33" s="5"/>
      <c r="G33" s="5"/>
    </row>
    <row r="34" spans="3:7" ht="12.75">
      <c r="C34" s="5"/>
      <c r="D34" s="5"/>
      <c r="E34" s="5"/>
      <c r="F34" s="5"/>
      <c r="G34" s="5"/>
    </row>
    <row r="35" spans="3:7" ht="12.75">
      <c r="C35" s="5"/>
      <c r="D35" s="5"/>
      <c r="E35" s="5"/>
      <c r="F35" s="5"/>
      <c r="G35" s="5"/>
    </row>
    <row r="36" spans="3:7" ht="12.75">
      <c r="C36" s="5"/>
      <c r="D36" s="5"/>
      <c r="E36" s="5"/>
      <c r="F36" s="5"/>
      <c r="G36" s="5"/>
    </row>
    <row r="37" spans="3:7" ht="12.75">
      <c r="C37" s="5"/>
      <c r="D37" s="5"/>
      <c r="E37" s="5"/>
      <c r="F37" s="5"/>
      <c r="G37" s="5"/>
    </row>
    <row r="38" spans="3:7" ht="12.75">
      <c r="C38" s="5"/>
      <c r="D38" s="5"/>
      <c r="E38" s="5"/>
      <c r="F38" s="5"/>
      <c r="G38" s="5"/>
    </row>
    <row r="39" spans="3:7" ht="12.75">
      <c r="C39" s="5"/>
      <c r="D39" s="5"/>
      <c r="E39" s="5"/>
      <c r="F39" s="5"/>
      <c r="G39" s="5"/>
    </row>
    <row r="40" spans="3:7" ht="12.75">
      <c r="C40" s="5"/>
      <c r="D40" s="5"/>
      <c r="E40" s="5"/>
      <c r="F40" s="5"/>
      <c r="G40" s="5"/>
    </row>
    <row r="41" spans="3:7" ht="12.75">
      <c r="C41" s="5"/>
      <c r="D41" s="5"/>
      <c r="E41" s="5"/>
      <c r="F41" s="5"/>
      <c r="G41" s="5"/>
    </row>
    <row r="42" spans="3:7" ht="12.75">
      <c r="C42" s="5"/>
      <c r="D42" s="5"/>
      <c r="E42" s="5"/>
      <c r="F42" s="5"/>
      <c r="G42" s="5"/>
    </row>
    <row r="43" spans="3:7" ht="12.75">
      <c r="C43" s="5"/>
      <c r="D43" s="5"/>
      <c r="E43" s="5"/>
      <c r="F43" s="5"/>
      <c r="G43" s="5"/>
    </row>
    <row r="44" spans="3:7" ht="12.75">
      <c r="C44" s="5"/>
      <c r="D44" s="5"/>
      <c r="E44" s="5"/>
      <c r="F44" s="5"/>
      <c r="G44" s="5"/>
    </row>
    <row r="45" spans="3:7" ht="12.75">
      <c r="C45" s="5"/>
      <c r="D45" s="5"/>
      <c r="E45" s="5"/>
      <c r="F45" s="5"/>
      <c r="G45" s="5"/>
    </row>
    <row r="46" spans="3:7" ht="12.75">
      <c r="C46" s="5"/>
      <c r="D46" s="5"/>
      <c r="E46" s="5"/>
      <c r="F46" s="5"/>
      <c r="G46" s="5"/>
    </row>
    <row r="47" spans="3:7" ht="12.75">
      <c r="C47" s="5"/>
      <c r="D47" s="5"/>
      <c r="E47" s="5"/>
      <c r="F47" s="5"/>
      <c r="G47" s="5"/>
    </row>
    <row r="48" spans="3:7" ht="12.75">
      <c r="C48" s="5"/>
      <c r="D48" s="5"/>
      <c r="E48" s="5"/>
      <c r="F48" s="5"/>
      <c r="G48" s="5"/>
    </row>
    <row r="49" spans="3:7" ht="12.75">
      <c r="C49" s="5"/>
      <c r="D49" s="5"/>
      <c r="E49" s="5"/>
      <c r="F49" s="5"/>
      <c r="G49" s="5"/>
    </row>
    <row r="50" spans="3:7" ht="12.75">
      <c r="C50" s="5"/>
      <c r="D50" s="5"/>
      <c r="E50" s="5"/>
      <c r="F50" s="5"/>
      <c r="G50" s="5"/>
    </row>
    <row r="51" spans="3:7" ht="12.75">
      <c r="C51" s="5"/>
      <c r="D51" s="5"/>
      <c r="E51" s="5"/>
      <c r="F51" s="5"/>
      <c r="G51" s="5"/>
    </row>
    <row r="52" spans="3:7" ht="12.75">
      <c r="C52" s="5"/>
      <c r="D52" s="5"/>
      <c r="E52" s="5"/>
      <c r="F52" s="5"/>
      <c r="G52" s="5"/>
    </row>
    <row r="53" spans="3:7" ht="12.75">
      <c r="C53" s="5"/>
      <c r="D53" s="5"/>
      <c r="E53" s="5"/>
      <c r="F53" s="5"/>
      <c r="G53" s="5"/>
    </row>
    <row r="54" spans="3:7" ht="12.75">
      <c r="C54" s="5"/>
      <c r="D54" s="5"/>
      <c r="E54" s="5"/>
      <c r="F54" s="5"/>
      <c r="G54" s="5"/>
    </row>
    <row r="55" spans="3:7" ht="12.75">
      <c r="C55" s="5"/>
      <c r="D55" s="5"/>
      <c r="E55" s="5"/>
      <c r="F55" s="5"/>
      <c r="G55" s="5"/>
    </row>
    <row r="56" spans="3:7" ht="12.75">
      <c r="C56" s="5"/>
      <c r="D56" s="5"/>
      <c r="E56" s="5"/>
      <c r="F56" s="5"/>
      <c r="G56" s="5"/>
    </row>
    <row r="57" spans="3:7" ht="12.75">
      <c r="C57" s="5"/>
      <c r="D57" s="5"/>
      <c r="E57" s="5"/>
      <c r="F57" s="5"/>
      <c r="G57" s="5"/>
    </row>
    <row r="58" spans="3:7" ht="12.75">
      <c r="C58" s="5"/>
      <c r="D58" s="5"/>
      <c r="E58" s="5"/>
      <c r="F58" s="5"/>
      <c r="G58" s="5"/>
    </row>
    <row r="59" spans="3:7" ht="12.75">
      <c r="C59" s="5"/>
      <c r="D59" s="5"/>
      <c r="E59" s="5"/>
      <c r="F59" s="5"/>
      <c r="G59" s="5"/>
    </row>
    <row r="60" spans="3:7" ht="12.75">
      <c r="C60" s="5"/>
      <c r="D60" s="5"/>
      <c r="E60" s="5"/>
      <c r="F60" s="5"/>
      <c r="G60" s="5"/>
    </row>
    <row r="61" spans="3:7" ht="12.75">
      <c r="C61" s="5"/>
      <c r="D61" s="5"/>
      <c r="E61" s="5"/>
      <c r="F61" s="5"/>
      <c r="G61" s="5"/>
    </row>
    <row r="62" spans="3:7" ht="12.75">
      <c r="C62" s="5"/>
      <c r="D62" s="5"/>
      <c r="E62" s="5"/>
      <c r="F62" s="5"/>
      <c r="G62" s="5"/>
    </row>
    <row r="63" spans="3:7" ht="12.75">
      <c r="C63" s="5"/>
      <c r="D63" s="5"/>
      <c r="E63" s="5"/>
      <c r="F63" s="5"/>
      <c r="G63" s="5"/>
    </row>
    <row r="64" spans="3:7" ht="12.75">
      <c r="C64" s="5"/>
      <c r="D64" s="5"/>
      <c r="E64" s="5"/>
      <c r="F64" s="5"/>
      <c r="G64" s="5"/>
    </row>
    <row r="65" spans="3:7" ht="12.75">
      <c r="C65" s="5"/>
      <c r="D65" s="5"/>
      <c r="E65" s="5"/>
      <c r="F65" s="5"/>
      <c r="G65" s="5"/>
    </row>
    <row r="66" spans="3:7" ht="12.75">
      <c r="C66" s="5"/>
      <c r="D66" s="5"/>
      <c r="E66" s="5"/>
      <c r="F66" s="5"/>
      <c r="G66" s="5"/>
    </row>
    <row r="67" spans="3:7" ht="12.75">
      <c r="C67" s="5"/>
      <c r="D67" s="5"/>
      <c r="E67" s="5"/>
      <c r="F67" s="5"/>
      <c r="G67" s="5"/>
    </row>
    <row r="68" spans="3:7" ht="12.75">
      <c r="C68" s="5"/>
      <c r="D68" s="5"/>
      <c r="E68" s="5"/>
      <c r="F68" s="5"/>
      <c r="G68" s="5"/>
    </row>
    <row r="69" spans="3:7" ht="12.75">
      <c r="C69" s="5"/>
      <c r="D69" s="5"/>
      <c r="E69" s="5"/>
      <c r="F69" s="5"/>
      <c r="G69" s="5"/>
    </row>
    <row r="70" spans="3:7" ht="12.75">
      <c r="C70" s="5"/>
      <c r="D70" s="5"/>
      <c r="E70" s="5"/>
      <c r="F70" s="5"/>
      <c r="G70" s="5"/>
    </row>
    <row r="71" spans="3:7" ht="12.75">
      <c r="C71" s="5"/>
      <c r="D71" s="5"/>
      <c r="E71" s="5"/>
      <c r="F71" s="5"/>
      <c r="G71" s="5"/>
    </row>
    <row r="72" spans="3:7" ht="12.75">
      <c r="C72" s="5"/>
      <c r="D72" s="5"/>
      <c r="E72" s="5"/>
      <c r="F72" s="5"/>
      <c r="G72" s="5"/>
    </row>
    <row r="73" spans="3:7" ht="12.75">
      <c r="C73" s="5"/>
      <c r="D73" s="5"/>
      <c r="E73" s="5"/>
      <c r="F73" s="5"/>
      <c r="G73" s="5"/>
    </row>
    <row r="74" spans="3:7" ht="12.75">
      <c r="C74" s="5"/>
      <c r="D74" s="5"/>
      <c r="E74" s="5"/>
      <c r="F74" s="5"/>
      <c r="G74" s="5"/>
    </row>
    <row r="75" spans="3:7" ht="12.75">
      <c r="C75" s="5"/>
      <c r="D75" s="5"/>
      <c r="E75" s="5"/>
      <c r="F75" s="5"/>
      <c r="G75" s="5"/>
    </row>
    <row r="76" spans="3:7" ht="12.75">
      <c r="C76" s="5"/>
      <c r="D76" s="5"/>
      <c r="E76" s="5"/>
      <c r="F76" s="5"/>
      <c r="G76" s="5"/>
    </row>
    <row r="77" spans="3:7" ht="12.75">
      <c r="C77" s="5"/>
      <c r="D77" s="5"/>
      <c r="E77" s="5"/>
      <c r="F77" s="5"/>
      <c r="G77" s="5"/>
    </row>
    <row r="78" spans="3:7" ht="12.75">
      <c r="C78" s="5"/>
      <c r="D78" s="5"/>
      <c r="E78" s="5"/>
      <c r="F78" s="5"/>
      <c r="G78" s="5"/>
    </row>
    <row r="79" spans="3:7" ht="12.75">
      <c r="C79" s="5"/>
      <c r="D79" s="5"/>
      <c r="E79" s="5"/>
      <c r="F79" s="5"/>
      <c r="G79" s="5"/>
    </row>
    <row r="80" spans="3:7" ht="12.75">
      <c r="C80" s="5"/>
      <c r="D80" s="5"/>
      <c r="E80" s="5"/>
      <c r="F80" s="5"/>
      <c r="G80" s="5"/>
    </row>
    <row r="81" spans="3:7" ht="12.75">
      <c r="C81" s="5"/>
      <c r="D81" s="5"/>
      <c r="E81" s="5"/>
      <c r="F81" s="5"/>
      <c r="G81" s="5"/>
    </row>
  </sheetData>
  <printOptions/>
  <pageMargins left="0.61" right="0.28" top="1" bottom="1" header="0.5" footer="0.5"/>
  <pageSetup horizontalDpi="360" verticalDpi="360" orientation="portrait" scale="77" r:id="rId2"/>
  <colBreaks count="1" manualBreakCount="1">
    <brk id="9" max="3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35"/>
  <sheetViews>
    <sheetView workbookViewId="0" topLeftCell="A34">
      <selection activeCell="B3" sqref="B3"/>
    </sheetView>
  </sheetViews>
  <sheetFormatPr defaultColWidth="9.33203125" defaultRowHeight="12.75"/>
  <cols>
    <col min="1" max="1" width="3.33203125" style="1" customWidth="1"/>
    <col min="2" max="2" width="67.5" style="1" customWidth="1"/>
    <col min="3" max="3" width="18.66015625" style="1" customWidth="1"/>
    <col min="4" max="4" width="3.33203125" style="1" customWidth="1"/>
    <col min="5" max="5" width="18" style="1" customWidth="1"/>
    <col min="6" max="16384" width="9.33203125" style="1" customWidth="1"/>
  </cols>
  <sheetData>
    <row r="1" ht="12.75">
      <c r="B1" s="3" t="s">
        <v>0</v>
      </c>
    </row>
    <row r="3" ht="12.75">
      <c r="B3" s="3" t="s">
        <v>141</v>
      </c>
    </row>
    <row r="4" spans="3:5" ht="12.75">
      <c r="C4" s="4" t="s">
        <v>65</v>
      </c>
      <c r="E4" s="4" t="s">
        <v>65</v>
      </c>
    </row>
    <row r="5" spans="3:5" ht="12.75">
      <c r="C5" s="4" t="s">
        <v>132</v>
      </c>
      <c r="E5" s="4" t="s">
        <v>133</v>
      </c>
    </row>
    <row r="6" spans="3:5" ht="12.75">
      <c r="C6" s="4" t="s">
        <v>6</v>
      </c>
      <c r="E6" s="4" t="s">
        <v>6</v>
      </c>
    </row>
    <row r="7" spans="2:5" ht="12.75">
      <c r="B7" s="3" t="s">
        <v>41</v>
      </c>
      <c r="E7" s="5"/>
    </row>
    <row r="8" spans="2:5" ht="12.75">
      <c r="B8" s="1" t="s">
        <v>98</v>
      </c>
      <c r="C8" s="5">
        <v>6580</v>
      </c>
      <c r="E8" s="5">
        <v>1047</v>
      </c>
    </row>
    <row r="9" spans="2:5" ht="12.75">
      <c r="B9" s="1" t="s">
        <v>42</v>
      </c>
      <c r="C9" s="5"/>
      <c r="E9" s="5"/>
    </row>
    <row r="10" spans="2:5" ht="12.75">
      <c r="B10" s="1" t="s">
        <v>43</v>
      </c>
      <c r="C10" s="5">
        <v>3294</v>
      </c>
      <c r="E10" s="5">
        <v>3644</v>
      </c>
    </row>
    <row r="11" spans="2:5" ht="12.75">
      <c r="B11" s="1" t="s">
        <v>134</v>
      </c>
      <c r="C11" s="5">
        <v>287</v>
      </c>
      <c r="E11" s="5">
        <v>223</v>
      </c>
    </row>
    <row r="12" spans="2:5" ht="12.75">
      <c r="B12" s="1" t="s">
        <v>44</v>
      </c>
      <c r="C12" s="5">
        <v>770</v>
      </c>
      <c r="E12" s="5">
        <v>686</v>
      </c>
    </row>
    <row r="13" spans="2:5" ht="12.75">
      <c r="B13" s="1" t="s">
        <v>45</v>
      </c>
      <c r="C13" s="5">
        <v>-123</v>
      </c>
      <c r="E13" s="5">
        <v>-171</v>
      </c>
    </row>
    <row r="14" spans="2:5" ht="12.75">
      <c r="B14" s="1" t="s">
        <v>73</v>
      </c>
      <c r="C14" s="5">
        <v>-171</v>
      </c>
      <c r="E14" s="5">
        <v>-518</v>
      </c>
    </row>
    <row r="15" spans="2:5" ht="12.75">
      <c r="B15" s="1" t="s">
        <v>95</v>
      </c>
      <c r="C15" s="5">
        <v>248</v>
      </c>
      <c r="E15" s="5">
        <v>250</v>
      </c>
    </row>
    <row r="16" spans="2:5" ht="12.75">
      <c r="B16" s="1" t="s">
        <v>96</v>
      </c>
      <c r="C16" s="5">
        <v>9</v>
      </c>
      <c r="E16" s="5">
        <v>38</v>
      </c>
    </row>
    <row r="17" spans="2:5" ht="12.75">
      <c r="B17" s="1" t="s">
        <v>139</v>
      </c>
      <c r="C17" s="5">
        <v>0</v>
      </c>
      <c r="E17" s="5">
        <v>2</v>
      </c>
    </row>
    <row r="18" spans="2:5" ht="12.75">
      <c r="B18" s="1" t="s">
        <v>97</v>
      </c>
      <c r="C18" s="5">
        <v>315</v>
      </c>
      <c r="E18" s="5">
        <v>0</v>
      </c>
    </row>
    <row r="19" spans="2:5" ht="12.75">
      <c r="B19" s="1" t="s">
        <v>135</v>
      </c>
      <c r="C19" s="5">
        <v>-805</v>
      </c>
      <c r="E19" s="5">
        <v>381</v>
      </c>
    </row>
    <row r="20" spans="3:5" ht="12.75">
      <c r="C20" s="8"/>
      <c r="E20" s="8"/>
    </row>
    <row r="21" spans="2:5" ht="12.75">
      <c r="B21" s="1" t="s">
        <v>46</v>
      </c>
      <c r="C21" s="5">
        <f>SUM(C8:C20)</f>
        <v>10404</v>
      </c>
      <c r="E21" s="5">
        <f>SUM(E8:E20)</f>
        <v>5582</v>
      </c>
    </row>
    <row r="22" spans="3:5" ht="12.75">
      <c r="C22" s="5"/>
      <c r="E22" s="5"/>
    </row>
    <row r="23" spans="2:5" ht="12.75">
      <c r="B23" s="1" t="s">
        <v>71</v>
      </c>
      <c r="C23" s="5">
        <v>-4908</v>
      </c>
      <c r="E23" s="5">
        <v>1924</v>
      </c>
    </row>
    <row r="24" spans="2:5" ht="12.75">
      <c r="B24" s="1" t="s">
        <v>72</v>
      </c>
      <c r="C24" s="5">
        <v>-5332</v>
      </c>
      <c r="E24" s="5">
        <v>5169</v>
      </c>
    </row>
    <row r="25" spans="2:5" ht="12.75">
      <c r="B25" s="1" t="s">
        <v>66</v>
      </c>
      <c r="C25" s="5">
        <v>-1612</v>
      </c>
      <c r="E25" s="5">
        <v>845</v>
      </c>
    </row>
    <row r="26" spans="3:5" ht="12.75">
      <c r="C26" s="8"/>
      <c r="E26" s="8"/>
    </row>
    <row r="27" spans="2:5" ht="12.75">
      <c r="B27" s="1" t="s">
        <v>68</v>
      </c>
      <c r="C27" s="5">
        <f>SUM(C21:C26)</f>
        <v>-1448</v>
      </c>
      <c r="D27" s="5"/>
      <c r="E27" s="5">
        <f>SUM(E21:E26)</f>
        <v>13520</v>
      </c>
    </row>
    <row r="28" spans="3:5" ht="12.75">
      <c r="C28" s="5"/>
      <c r="E28" s="5"/>
    </row>
    <row r="29" spans="2:5" ht="12.75">
      <c r="B29" s="1" t="s">
        <v>47</v>
      </c>
      <c r="C29" s="5">
        <v>-771</v>
      </c>
      <c r="E29" s="5">
        <v>-686</v>
      </c>
    </row>
    <row r="30" spans="2:5" ht="12.75">
      <c r="B30" s="1" t="s">
        <v>45</v>
      </c>
      <c r="C30" s="5">
        <v>123</v>
      </c>
      <c r="E30" s="5">
        <v>171</v>
      </c>
    </row>
    <row r="31" spans="2:5" ht="12.75">
      <c r="B31" s="1" t="s">
        <v>48</v>
      </c>
      <c r="C31" s="5">
        <v>-578</v>
      </c>
      <c r="E31" s="5">
        <v>-749</v>
      </c>
    </row>
    <row r="32" spans="2:5" ht="12.75">
      <c r="B32" s="1" t="s">
        <v>76</v>
      </c>
      <c r="C32" s="5">
        <v>368</v>
      </c>
      <c r="E32" s="5">
        <v>1052</v>
      </c>
    </row>
    <row r="33" spans="3:5" ht="12.75">
      <c r="C33" s="8"/>
      <c r="E33" s="8"/>
    </row>
    <row r="34" spans="2:5" ht="12.75">
      <c r="B34" s="1" t="s">
        <v>69</v>
      </c>
      <c r="C34" s="5">
        <f>SUM(C27:C33)</f>
        <v>-2306</v>
      </c>
      <c r="E34" s="5">
        <f>SUM(E27:E33)</f>
        <v>13308</v>
      </c>
    </row>
    <row r="35" spans="3:5" ht="12.75">
      <c r="C35" s="5"/>
      <c r="E35" s="5"/>
    </row>
    <row r="36" spans="2:5" ht="12.75">
      <c r="B36" s="3" t="s">
        <v>49</v>
      </c>
      <c r="C36" s="5"/>
      <c r="E36" s="5"/>
    </row>
    <row r="37" spans="3:5" ht="12.75">
      <c r="C37" s="5"/>
      <c r="E37" s="13"/>
    </row>
    <row r="38" spans="2:5" ht="12.75">
      <c r="B38" s="1" t="s">
        <v>50</v>
      </c>
      <c r="C38" s="6">
        <v>-2500</v>
      </c>
      <c r="D38" s="5"/>
      <c r="E38" s="6">
        <v>-1257</v>
      </c>
    </row>
    <row r="39" spans="2:5" ht="12.75">
      <c r="B39" s="1" t="s">
        <v>51</v>
      </c>
      <c r="C39" s="7">
        <v>294</v>
      </c>
      <c r="D39" s="5"/>
      <c r="E39" s="7">
        <v>1184</v>
      </c>
    </row>
    <row r="40" spans="3:5" ht="12.75">
      <c r="C40" s="14"/>
      <c r="D40" s="5"/>
      <c r="E40" s="14"/>
    </row>
    <row r="41" spans="2:5" ht="12.75">
      <c r="B41" s="1" t="s">
        <v>52</v>
      </c>
      <c r="C41" s="5">
        <f>SUM(C38:C40)</f>
        <v>-2206</v>
      </c>
      <c r="E41" s="5">
        <f>SUM(E38:E40)</f>
        <v>-73</v>
      </c>
    </row>
    <row r="42" spans="3:5" ht="12.75">
      <c r="C42" s="5"/>
      <c r="E42" s="13"/>
    </row>
    <row r="43" spans="2:5" ht="12.75">
      <c r="B43" s="3" t="s">
        <v>53</v>
      </c>
      <c r="C43" s="5"/>
      <c r="E43" s="13"/>
    </row>
    <row r="44" spans="3:5" ht="12.75">
      <c r="C44" s="5"/>
      <c r="E44" s="13"/>
    </row>
    <row r="45" spans="2:5" ht="12.75">
      <c r="B45" s="1" t="s">
        <v>137</v>
      </c>
      <c r="C45" s="6">
        <v>9044</v>
      </c>
      <c r="D45" s="5"/>
      <c r="E45" s="6">
        <v>-2218</v>
      </c>
    </row>
    <row r="46" spans="2:5" ht="12.75">
      <c r="B46" s="1" t="s">
        <v>84</v>
      </c>
      <c r="C46" s="7">
        <v>-572</v>
      </c>
      <c r="D46" s="5"/>
      <c r="E46" s="7">
        <v>-694</v>
      </c>
    </row>
    <row r="47" spans="2:5" ht="12.75">
      <c r="B47" s="1" t="s">
        <v>54</v>
      </c>
      <c r="C47" s="7">
        <v>-897</v>
      </c>
      <c r="D47" s="5"/>
      <c r="E47" s="7">
        <v>-900</v>
      </c>
    </row>
    <row r="48" spans="2:5" ht="12.75">
      <c r="B48" s="1" t="s">
        <v>138</v>
      </c>
      <c r="C48" s="7">
        <v>-1307</v>
      </c>
      <c r="D48" s="5"/>
      <c r="E48" s="7">
        <v>-5</v>
      </c>
    </row>
    <row r="49" spans="2:5" ht="12.75">
      <c r="B49" s="1" t="s">
        <v>140</v>
      </c>
      <c r="C49" s="7">
        <v>0</v>
      </c>
      <c r="D49" s="5"/>
      <c r="E49" s="7">
        <v>-2</v>
      </c>
    </row>
    <row r="50" spans="3:5" ht="12.75">
      <c r="C50" s="14"/>
      <c r="D50" s="5"/>
      <c r="E50" s="14"/>
    </row>
    <row r="51" spans="2:5" ht="12.75">
      <c r="B51" s="1" t="s">
        <v>70</v>
      </c>
      <c r="C51" s="5">
        <f>SUM(C45:C50)</f>
        <v>6268</v>
      </c>
      <c r="E51" s="5">
        <f>SUM(E45:E50)</f>
        <v>-3819</v>
      </c>
    </row>
    <row r="52" spans="3:5" ht="12.75">
      <c r="C52" s="8"/>
      <c r="E52" s="15"/>
    </row>
    <row r="53" spans="2:5" ht="12.75">
      <c r="B53" s="1" t="s">
        <v>55</v>
      </c>
      <c r="C53" s="5">
        <f>+C34+C41+C51</f>
        <v>1756</v>
      </c>
      <c r="E53" s="5">
        <f>+E34+E41+E51</f>
        <v>9416</v>
      </c>
    </row>
    <row r="54" spans="3:5" ht="12.75">
      <c r="C54" s="5"/>
      <c r="E54" s="13"/>
    </row>
    <row r="55" spans="2:5" ht="12.75">
      <c r="B55" s="1" t="s">
        <v>56</v>
      </c>
      <c r="C55" s="5">
        <v>13547</v>
      </c>
      <c r="E55" s="13">
        <v>4131</v>
      </c>
    </row>
    <row r="56" spans="3:5" ht="12.75">
      <c r="C56" s="5"/>
      <c r="E56" s="13"/>
    </row>
    <row r="57" spans="2:5" ht="13.5" thickBot="1">
      <c r="B57" s="1" t="s">
        <v>57</v>
      </c>
      <c r="C57" s="12">
        <f>+C53+C55</f>
        <v>15303</v>
      </c>
      <c r="E57" s="12">
        <f>+E53+E55</f>
        <v>13547</v>
      </c>
    </row>
    <row r="58" spans="3:5" ht="13.5" thickTop="1">
      <c r="C58" s="5"/>
      <c r="E58" s="13"/>
    </row>
    <row r="59" spans="2:5" ht="12.75">
      <c r="B59" s="1" t="s">
        <v>58</v>
      </c>
      <c r="C59" s="5"/>
      <c r="E59" s="13"/>
    </row>
    <row r="60" spans="3:5" ht="12.75">
      <c r="C60" s="5"/>
      <c r="E60" s="13"/>
    </row>
    <row r="61" spans="2:5" ht="12.75">
      <c r="B61" s="1" t="s">
        <v>59</v>
      </c>
      <c r="C61" s="5">
        <v>16206</v>
      </c>
      <c r="E61" s="5">
        <v>14200</v>
      </c>
    </row>
    <row r="62" spans="2:5" ht="12.75">
      <c r="B62" s="1" t="s">
        <v>60</v>
      </c>
      <c r="C62" s="8">
        <v>-895</v>
      </c>
      <c r="E62" s="8">
        <v>-653</v>
      </c>
    </row>
    <row r="63" spans="3:5" ht="12.75">
      <c r="C63" s="5">
        <f>SUM(C61:C62)</f>
        <v>15311</v>
      </c>
      <c r="E63" s="5">
        <f>SUM(E61:E62)</f>
        <v>13547</v>
      </c>
    </row>
    <row r="64" spans="2:5" ht="12.75">
      <c r="B64" s="1" t="s">
        <v>61</v>
      </c>
      <c r="C64" s="5">
        <v>-8</v>
      </c>
      <c r="E64" s="5">
        <v>0</v>
      </c>
    </row>
    <row r="65" spans="3:5" ht="13.5" thickBot="1">
      <c r="C65" s="12">
        <f>SUM(C63:C64)</f>
        <v>15303</v>
      </c>
      <c r="E65" s="12">
        <f>SUM(E63:E64)</f>
        <v>13547</v>
      </c>
    </row>
    <row r="66" spans="3:5" ht="13.5" thickTop="1">
      <c r="C66" s="16"/>
      <c r="E66" s="13"/>
    </row>
    <row r="67" spans="3:5" ht="12.75">
      <c r="C67" s="5"/>
      <c r="E67" s="13"/>
    </row>
    <row r="68" spans="2:5" ht="12.75">
      <c r="B68" s="3" t="s">
        <v>62</v>
      </c>
      <c r="C68" s="5"/>
      <c r="E68" s="13"/>
    </row>
    <row r="69" spans="2:5" ht="12.75">
      <c r="B69" s="3" t="s">
        <v>90</v>
      </c>
      <c r="C69" s="5"/>
      <c r="E69" s="13"/>
    </row>
    <row r="70" spans="3:5" ht="12.75">
      <c r="C70" s="5"/>
      <c r="E70" s="13"/>
    </row>
    <row r="71" spans="3:5" ht="12.75">
      <c r="C71" s="5"/>
      <c r="E71" s="13"/>
    </row>
    <row r="72" spans="2:5" ht="12.75">
      <c r="B72" s="18"/>
      <c r="C72" s="16"/>
      <c r="D72" s="18"/>
      <c r="E72" s="19"/>
    </row>
    <row r="73" spans="2:5" ht="12.75">
      <c r="B73" s="18"/>
      <c r="C73" s="16"/>
      <c r="D73" s="18"/>
      <c r="E73" s="19"/>
    </row>
    <row r="74" spans="2:5" ht="12.75">
      <c r="B74" s="18"/>
      <c r="C74" s="16"/>
      <c r="D74" s="18"/>
      <c r="E74" s="19"/>
    </row>
    <row r="75" spans="2:5" ht="12.75">
      <c r="B75" s="18"/>
      <c r="C75" s="16"/>
      <c r="D75" s="18"/>
      <c r="E75" s="19"/>
    </row>
    <row r="76" spans="2:5" ht="12.75">
      <c r="B76" s="18"/>
      <c r="C76" s="20"/>
      <c r="D76" s="18"/>
      <c r="E76" s="19"/>
    </row>
    <row r="77" spans="2:5" ht="12.75">
      <c r="B77" s="18"/>
      <c r="C77" s="16"/>
      <c r="D77" s="18"/>
      <c r="E77" s="19"/>
    </row>
    <row r="78" spans="2:5" ht="12.75">
      <c r="B78" s="18"/>
      <c r="C78" s="16"/>
      <c r="D78" s="18"/>
      <c r="E78" s="19"/>
    </row>
    <row r="79" spans="2:5" ht="12.75">
      <c r="B79" s="18"/>
      <c r="C79" s="16"/>
      <c r="D79" s="18"/>
      <c r="E79" s="19"/>
    </row>
    <row r="80" spans="2:5" ht="12.75">
      <c r="B80" s="18"/>
      <c r="C80" s="16"/>
      <c r="D80" s="18"/>
      <c r="E80" s="19"/>
    </row>
    <row r="81" spans="2:5" ht="12.75">
      <c r="B81" s="18"/>
      <c r="C81" s="16"/>
      <c r="D81" s="18"/>
      <c r="E81" s="19"/>
    </row>
    <row r="82" spans="2:5" ht="12.75">
      <c r="B82" s="18"/>
      <c r="C82" s="16"/>
      <c r="D82" s="18"/>
      <c r="E82" s="19"/>
    </row>
    <row r="83" spans="2:5" ht="12.75">
      <c r="B83" s="18"/>
      <c r="C83" s="16"/>
      <c r="D83" s="18"/>
      <c r="E83" s="19"/>
    </row>
    <row r="84" spans="2:5" ht="12.75">
      <c r="B84" s="18"/>
      <c r="C84" s="16"/>
      <c r="D84" s="18"/>
      <c r="E84" s="19"/>
    </row>
    <row r="85" spans="2:5" ht="12.75">
      <c r="B85" s="18"/>
      <c r="C85" s="16"/>
      <c r="D85" s="18"/>
      <c r="E85" s="19"/>
    </row>
    <row r="86" spans="3:5" ht="12.75">
      <c r="C86" s="5"/>
      <c r="E86" s="13"/>
    </row>
    <row r="87" spans="3:5" ht="12.75">
      <c r="C87" s="5"/>
      <c r="E87" s="13"/>
    </row>
    <row r="88" spans="3:5" ht="12.75">
      <c r="C88" s="5"/>
      <c r="E88" s="13"/>
    </row>
    <row r="89" spans="3:5" ht="12.75">
      <c r="C89" s="5"/>
      <c r="E89" s="13"/>
    </row>
    <row r="90" spans="3:5" ht="12.75">
      <c r="C90" s="5"/>
      <c r="E90" s="13"/>
    </row>
    <row r="91" spans="3:5" ht="12.75">
      <c r="C91" s="5"/>
      <c r="E91" s="13"/>
    </row>
    <row r="92" spans="3:5" ht="12.75">
      <c r="C92" s="5"/>
      <c r="E92" s="13"/>
    </row>
    <row r="93" spans="3:5" ht="12.75">
      <c r="C93" s="5"/>
      <c r="E93" s="13"/>
    </row>
    <row r="94" spans="3:5" ht="12.75">
      <c r="C94" s="5"/>
      <c r="E94" s="13"/>
    </row>
    <row r="95" spans="3:5" ht="12.75">
      <c r="C95" s="5"/>
      <c r="E95" s="13"/>
    </row>
    <row r="96" spans="3:5" ht="12.75">
      <c r="C96" s="5"/>
      <c r="E96" s="13"/>
    </row>
    <row r="97" spans="3:5" ht="12.75">
      <c r="C97" s="5"/>
      <c r="E97" s="13"/>
    </row>
    <row r="98" spans="3:5" ht="12.75">
      <c r="C98" s="5"/>
      <c r="E98" s="13"/>
    </row>
    <row r="99" spans="3:5" ht="12.75">
      <c r="C99" s="5"/>
      <c r="E99" s="13"/>
    </row>
    <row r="100" spans="3:5" ht="12.75">
      <c r="C100" s="5"/>
      <c r="E100" s="13"/>
    </row>
    <row r="101" spans="3:5" ht="12.75">
      <c r="C101" s="5"/>
      <c r="E101" s="13"/>
    </row>
    <row r="102" spans="3:5" ht="12.75">
      <c r="C102" s="5"/>
      <c r="E102" s="13"/>
    </row>
    <row r="103" spans="3:5" ht="12.75">
      <c r="C103" s="5"/>
      <c r="E103" s="13"/>
    </row>
    <row r="104" spans="3:5" ht="12.75">
      <c r="C104" s="5"/>
      <c r="E104" s="13"/>
    </row>
    <row r="105" spans="3:5" ht="12.75">
      <c r="C105" s="5"/>
      <c r="E105" s="13"/>
    </row>
    <row r="106" spans="3:5" ht="12.75">
      <c r="C106" s="5"/>
      <c r="E106" s="13"/>
    </row>
    <row r="107" ht="12.75">
      <c r="C107" s="5"/>
    </row>
    <row r="108" ht="12.75">
      <c r="C108" s="5"/>
    </row>
    <row r="109" ht="12.75">
      <c r="C109" s="5"/>
    </row>
    <row r="110" ht="12.75">
      <c r="C110" s="5"/>
    </row>
    <row r="111" ht="12.75">
      <c r="C111" s="5"/>
    </row>
    <row r="112" ht="12.75">
      <c r="C112" s="5"/>
    </row>
    <row r="113" ht="12.75">
      <c r="C113" s="5"/>
    </row>
    <row r="114" ht="12.75">
      <c r="C114" s="5"/>
    </row>
    <row r="115" ht="12.75">
      <c r="C115" s="5"/>
    </row>
    <row r="116" ht="12.75">
      <c r="C116" s="5"/>
    </row>
    <row r="117" ht="12.75">
      <c r="C117" s="5"/>
    </row>
    <row r="118" ht="12.75">
      <c r="C118" s="5"/>
    </row>
    <row r="119" ht="12.75">
      <c r="C119" s="5"/>
    </row>
    <row r="120" ht="12.75">
      <c r="C120" s="5"/>
    </row>
    <row r="121" ht="12.75">
      <c r="C121" s="5"/>
    </row>
    <row r="122" ht="12.75">
      <c r="C122" s="5"/>
    </row>
    <row r="123" ht="12.75">
      <c r="C123" s="5"/>
    </row>
    <row r="124" ht="12.75">
      <c r="C124" s="5"/>
    </row>
    <row r="125" ht="12.75">
      <c r="C125" s="5"/>
    </row>
    <row r="126" ht="12.75">
      <c r="C126" s="5"/>
    </row>
    <row r="127" ht="12.75">
      <c r="C127" s="5"/>
    </row>
    <row r="128" ht="12.75">
      <c r="C128" s="5"/>
    </row>
    <row r="129" ht="12.75">
      <c r="C129" s="5"/>
    </row>
    <row r="130" ht="12.75">
      <c r="C130" s="5"/>
    </row>
    <row r="131" ht="12.75">
      <c r="C131" s="5"/>
    </row>
    <row r="132" ht="12.75">
      <c r="C132" s="5"/>
    </row>
    <row r="133" ht="12.75">
      <c r="C133" s="5"/>
    </row>
    <row r="134" ht="12.75">
      <c r="C134" s="5"/>
    </row>
    <row r="135" ht="12.75">
      <c r="C135" s="5"/>
    </row>
  </sheetData>
  <printOptions/>
  <pageMargins left="0.96" right="0.3" top="0.57" bottom="0.59" header="0.5" footer="0.5"/>
  <pageSetup horizontalDpi="360" verticalDpi="36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Account</cp:lastModifiedBy>
  <cp:lastPrinted>2009-02-23T05:32:30Z</cp:lastPrinted>
  <dcterms:created xsi:type="dcterms:W3CDTF">1996-10-14T23:33:28Z</dcterms:created>
  <dcterms:modified xsi:type="dcterms:W3CDTF">2009-02-23T05:34:54Z</dcterms:modified>
  <cp:category/>
  <cp:version/>
  <cp:contentType/>
  <cp:contentStatus/>
</cp:coreProperties>
</file>